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60"/>
  </bookViews>
  <sheets>
    <sheet name="申请分值汇总" sheetId="2" r:id="rId1"/>
  </sheets>
  <externalReferences>
    <externalReference r:id="rId2"/>
  </externalReferences>
  <definedNames>
    <definedName name="______________PA7">'[1]SW-TEO'!#REF!</definedName>
    <definedName name="_xlnm._FilterDatabase" localSheetId="0" hidden="1">申请分值汇总!$A$5:$X$49</definedName>
    <definedName name="_xlnm.Print_Titles" localSheetId="0">申请分值汇总!$3:$4</definedName>
  </definedNames>
  <calcPr calcId="144525"/>
</workbook>
</file>

<file path=xl/sharedStrings.xml><?xml version="1.0" encoding="utf-8"?>
<sst xmlns="http://schemas.openxmlformats.org/spreadsheetml/2006/main" count="230" uniqueCount="113">
  <si>
    <t>三明学院博学佳园限价商品住房二期第四批拟申购人员积分情况汇总表</t>
  </si>
  <si>
    <t xml:space="preserve">                                                                            计分时间：2024年12月15日</t>
  </si>
  <si>
    <t>序号</t>
  </si>
  <si>
    <t>姓名</t>
  </si>
  <si>
    <t>职称（职务或工人技术等级）分</t>
  </si>
  <si>
    <t>学历、学位分</t>
  </si>
  <si>
    <t>校龄分</t>
  </si>
  <si>
    <t>工龄分</t>
  </si>
  <si>
    <t>奖励分</t>
  </si>
  <si>
    <t>总分</t>
  </si>
  <si>
    <t>双职工配偶情况</t>
  </si>
  <si>
    <t>总得分</t>
  </si>
  <si>
    <t>职称（或工人技术等级）分</t>
  </si>
  <si>
    <t>配偶得分</t>
  </si>
  <si>
    <t>按20%核计</t>
  </si>
  <si>
    <t>洪新程</t>
  </si>
  <si>
    <t>助理研究员/正科</t>
  </si>
  <si>
    <t>硕士</t>
  </si>
  <si>
    <t>18</t>
  </si>
  <si>
    <t>17年6个月</t>
  </si>
  <si>
    <t>高超鸿</t>
  </si>
  <si>
    <t>副教授</t>
  </si>
  <si>
    <t>博士</t>
  </si>
  <si>
    <t>8年1个月</t>
  </si>
  <si>
    <t>林艳</t>
  </si>
  <si>
    <t>未定级</t>
  </si>
  <si>
    <t>8年4个月</t>
  </si>
  <si>
    <t>陈小向</t>
  </si>
  <si>
    <t>10年9个月</t>
  </si>
  <si>
    <t>郑建城</t>
  </si>
  <si>
    <t>9年2个月</t>
  </si>
  <si>
    <t>廖振玄</t>
  </si>
  <si>
    <t>7年5个月</t>
  </si>
  <si>
    <t>王甜</t>
  </si>
  <si>
    <t>13年3个月</t>
  </si>
  <si>
    <t>李霄</t>
  </si>
  <si>
    <t>助理实验师</t>
  </si>
  <si>
    <t>15年3个月</t>
  </si>
  <si>
    <t>潘中华</t>
  </si>
  <si>
    <t>8年3个月</t>
  </si>
  <si>
    <t>郭长升</t>
  </si>
  <si>
    <t>7年3个月</t>
  </si>
  <si>
    <t>赵俊</t>
  </si>
  <si>
    <t>6年3个月</t>
  </si>
  <si>
    <t>薛期灿</t>
  </si>
  <si>
    <t>2</t>
  </si>
  <si>
    <t>19年1个月</t>
  </si>
  <si>
    <t>赵科森</t>
  </si>
  <si>
    <t>讲师</t>
  </si>
  <si>
    <t>7年2个月</t>
  </si>
  <si>
    <t>刘永明</t>
  </si>
  <si>
    <t>10年6个月</t>
  </si>
  <si>
    <t>吴子庆</t>
  </si>
  <si>
    <t>6年6个月</t>
  </si>
  <si>
    <t>叶元龙</t>
  </si>
  <si>
    <t>1</t>
  </si>
  <si>
    <t>16年1个月</t>
  </si>
  <si>
    <t>张剑</t>
  </si>
  <si>
    <t>12年2个月</t>
  </si>
  <si>
    <t>任龙飞</t>
  </si>
  <si>
    <t>5年9个月</t>
  </si>
  <si>
    <t>杨芳芳</t>
  </si>
  <si>
    <t>崔占民</t>
  </si>
  <si>
    <t>15年5个月</t>
  </si>
  <si>
    <t>库福立</t>
  </si>
  <si>
    <t>13年2个月</t>
  </si>
  <si>
    <t>张吉凯</t>
  </si>
  <si>
    <t>0</t>
  </si>
  <si>
    <t>王强胜</t>
  </si>
  <si>
    <t>12年</t>
  </si>
  <si>
    <t>谢锦宇</t>
  </si>
  <si>
    <t>4年10个月</t>
  </si>
  <si>
    <t>林清香</t>
  </si>
  <si>
    <t>6年4个月</t>
  </si>
  <si>
    <t>潘墨岚</t>
  </si>
  <si>
    <t>5年3个月</t>
  </si>
  <si>
    <t>陈超龙</t>
  </si>
  <si>
    <t>4年4个月</t>
  </si>
  <si>
    <t>郭锐</t>
  </si>
  <si>
    <t>4</t>
  </si>
  <si>
    <t>11年7个月</t>
  </si>
  <si>
    <t>王峥</t>
  </si>
  <si>
    <t>3年3个月</t>
  </si>
  <si>
    <t>林国斌</t>
  </si>
  <si>
    <t>10年11个月</t>
  </si>
  <si>
    <t>黄亚冬</t>
  </si>
  <si>
    <t>5年</t>
  </si>
  <si>
    <t>李实</t>
  </si>
  <si>
    <t>2023.10</t>
  </si>
  <si>
    <t>7年1个月</t>
  </si>
  <si>
    <t>肖惠文</t>
  </si>
  <si>
    <t>6年1个月</t>
  </si>
  <si>
    <t>王琛</t>
  </si>
  <si>
    <t>7年7个月</t>
  </si>
  <si>
    <t>饶沁雨</t>
  </si>
  <si>
    <t>助教</t>
  </si>
  <si>
    <t>刘阳娟</t>
  </si>
  <si>
    <t>7年4个月</t>
  </si>
  <si>
    <t>朱炜</t>
  </si>
  <si>
    <t>冯振烽</t>
  </si>
  <si>
    <t>李超宇</t>
  </si>
  <si>
    <t>12年5个月</t>
  </si>
  <si>
    <t>赖丽莹</t>
  </si>
  <si>
    <t>4年1个月</t>
  </si>
  <si>
    <t>杨青青</t>
  </si>
  <si>
    <t>8年11个月</t>
  </si>
  <si>
    <t>苏树联</t>
  </si>
  <si>
    <t>罗奕奕</t>
  </si>
  <si>
    <t>乔泽惠</t>
  </si>
  <si>
    <t>喻磊</t>
  </si>
  <si>
    <t>陈建杉</t>
  </si>
  <si>
    <t>4年3个月</t>
  </si>
  <si>
    <t>孙旭彬</t>
  </si>
</sst>
</file>

<file path=xl/styles.xml><?xml version="1.0" encoding="utf-8"?>
<styleSheet xmlns="http://schemas.openxmlformats.org/spreadsheetml/2006/main">
  <numFmts count="5">
    <numFmt numFmtId="43" formatCode="_ * #,##0.00_ ;_ * \-#,##0.00_ ;_ * &quot;-&quot;??_ ;_ @_ "/>
    <numFmt numFmtId="176" formatCode="0.00_ "/>
    <numFmt numFmtId="42" formatCode="_ &quot;￥&quot;* #,##0_ ;_ &quot;￥&quot;* \-#,##0_ ;_ &quot;￥&quot;* &quot;-&quot;_ ;_ @_ "/>
    <numFmt numFmtId="44" formatCode="_ &quot;￥&quot;* #,##0.00_ ;_ &quot;￥&quot;* \-#,##0.00_ ;_ &quot;￥&quot;* &quot;-&quot;??_ ;_ @_ "/>
    <numFmt numFmtId="41" formatCode="_ * #,##0_ ;_ * \-#,##0_ ;_ * &quot;-&quot;_ ;_ @_ "/>
  </numFmts>
  <fonts count="31">
    <font>
      <sz val="11"/>
      <color theme="1"/>
      <name val="宋体"/>
      <charset val="134"/>
      <scheme val="minor"/>
    </font>
    <font>
      <b/>
      <sz val="11"/>
      <color theme="1"/>
      <name val="宋体"/>
      <charset val="134"/>
      <scheme val="minor"/>
    </font>
    <font>
      <sz val="11"/>
      <name val="宋体"/>
      <charset val="134"/>
      <scheme val="minor"/>
    </font>
    <font>
      <sz val="11"/>
      <color rgb="FFFF0000"/>
      <name val="宋体"/>
      <charset val="134"/>
      <scheme val="minor"/>
    </font>
    <font>
      <b/>
      <sz val="24"/>
      <color theme="1"/>
      <name val="宋体"/>
      <charset val="134"/>
      <scheme val="minor"/>
    </font>
    <font>
      <sz val="16"/>
      <color theme="1"/>
      <name val="宋体"/>
      <charset val="134"/>
      <scheme val="minor"/>
    </font>
    <font>
      <sz val="10"/>
      <name val="宋体"/>
      <charset val="134"/>
    </font>
    <font>
      <sz val="10"/>
      <name val="宋体"/>
      <charset val="134"/>
      <scheme val="minor"/>
    </font>
    <font>
      <b/>
      <sz val="11"/>
      <name val="宋体"/>
      <charset val="134"/>
      <scheme val="minor"/>
    </font>
    <font>
      <b/>
      <sz val="24"/>
      <color rgb="FFFF0000"/>
      <name val="宋体"/>
      <charset val="134"/>
      <scheme val="minor"/>
    </font>
    <font>
      <b/>
      <sz val="11"/>
      <color rgb="FFFF0000"/>
      <name val="宋体"/>
      <charset val="134"/>
      <scheme val="minor"/>
    </font>
    <font>
      <sz val="11"/>
      <color rgb="FFFA7D00"/>
      <name val="宋体"/>
      <charset val="0"/>
      <scheme val="minor"/>
    </font>
    <font>
      <sz val="11"/>
      <color rgb="FF3F3F76"/>
      <name val="宋体"/>
      <charset val="0"/>
      <scheme val="minor"/>
    </font>
    <font>
      <b/>
      <sz val="11"/>
      <color theme="3"/>
      <name val="宋体"/>
      <charset val="134"/>
      <scheme val="minor"/>
    </font>
    <font>
      <sz val="11"/>
      <color theme="0"/>
      <name val="宋体"/>
      <charset val="0"/>
      <scheme val="minor"/>
    </font>
    <font>
      <u/>
      <sz val="11"/>
      <color rgb="FF0000FF"/>
      <name val="宋体"/>
      <charset val="0"/>
      <scheme val="minor"/>
    </font>
    <font>
      <sz val="11"/>
      <color theme="1"/>
      <name val="宋体"/>
      <charset val="0"/>
      <scheme val="minor"/>
    </font>
    <font>
      <sz val="11"/>
      <color rgb="FF006100"/>
      <name val="宋体"/>
      <charset val="0"/>
      <scheme val="minor"/>
    </font>
    <font>
      <i/>
      <sz val="11"/>
      <color rgb="FF7F7F7F"/>
      <name val="宋体"/>
      <charset val="0"/>
      <scheme val="minor"/>
    </font>
    <font>
      <sz val="12"/>
      <name val="宋体"/>
      <charset val="134"/>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theme="1"/>
      <name val="宋体"/>
      <charset val="0"/>
      <scheme val="minor"/>
    </font>
    <font>
      <sz val="11"/>
      <color rgb="FF9C0006"/>
      <name val="宋体"/>
      <charset val="0"/>
      <scheme val="minor"/>
    </font>
    <font>
      <u/>
      <sz val="11"/>
      <color rgb="FF800080"/>
      <name val="宋体"/>
      <charset val="0"/>
      <scheme val="minor"/>
    </font>
    <font>
      <b/>
      <sz val="18"/>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8"/>
        <bgColor indexed="64"/>
      </patternFill>
    </fill>
    <fill>
      <patternFill patternType="solid">
        <fgColor theme="6"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9"/>
        <bgColor indexed="64"/>
      </patternFill>
    </fill>
    <fill>
      <patternFill patternType="solid">
        <fgColor theme="6"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4"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xf numFmtId="0" fontId="14" fillId="29" borderId="0" applyNumberFormat="0" applyBorder="0" applyAlignment="0" applyProtection="0">
      <alignment vertical="center"/>
    </xf>
    <xf numFmtId="0" fontId="16" fillId="30" borderId="0" applyNumberFormat="0" applyBorder="0" applyAlignment="0" applyProtection="0">
      <alignment vertical="center"/>
    </xf>
    <xf numFmtId="0" fontId="14" fillId="23" borderId="0" applyNumberFormat="0" applyBorder="0" applyAlignment="0" applyProtection="0">
      <alignment vertical="center"/>
    </xf>
    <xf numFmtId="0" fontId="12" fillId="3" borderId="6" applyNumberFormat="0" applyAlignment="0" applyProtection="0">
      <alignment vertical="center"/>
    </xf>
    <xf numFmtId="0" fontId="16" fillId="13" borderId="0" applyNumberFormat="0" applyBorder="0" applyAlignment="0" applyProtection="0">
      <alignment vertical="center"/>
    </xf>
    <xf numFmtId="0" fontId="16" fillId="22" borderId="0" applyNumberFormat="0" applyBorder="0" applyAlignment="0" applyProtection="0">
      <alignment vertical="center"/>
    </xf>
    <xf numFmtId="44" fontId="0" fillId="0" borderId="0" applyFont="0" applyFill="0" applyBorder="0" applyAlignment="0" applyProtection="0">
      <alignment vertical="center"/>
    </xf>
    <xf numFmtId="0" fontId="14" fillId="31" borderId="0" applyNumberFormat="0" applyBorder="0" applyAlignment="0" applyProtection="0">
      <alignment vertical="center"/>
    </xf>
    <xf numFmtId="9" fontId="0" fillId="0" borderId="0" applyFont="0" applyFill="0" applyBorder="0" applyAlignment="0" applyProtection="0">
      <alignment vertical="center"/>
    </xf>
    <xf numFmtId="0" fontId="14" fillId="32" borderId="0" applyNumberFormat="0" applyBorder="0" applyAlignment="0" applyProtection="0">
      <alignment vertical="center"/>
    </xf>
    <xf numFmtId="0" fontId="14" fillId="24" borderId="0" applyNumberFormat="0" applyBorder="0" applyAlignment="0" applyProtection="0">
      <alignment vertical="center"/>
    </xf>
    <xf numFmtId="0" fontId="14" fillId="16" borderId="0" applyNumberFormat="0" applyBorder="0" applyAlignment="0" applyProtection="0">
      <alignment vertical="center"/>
    </xf>
    <xf numFmtId="0" fontId="14" fillId="26" borderId="0" applyNumberFormat="0" applyBorder="0" applyAlignment="0" applyProtection="0">
      <alignment vertical="center"/>
    </xf>
    <xf numFmtId="0" fontId="14" fillId="18" borderId="0" applyNumberFormat="0" applyBorder="0" applyAlignment="0" applyProtection="0">
      <alignment vertical="center"/>
    </xf>
    <xf numFmtId="0" fontId="22" fillId="11" borderId="6" applyNumberFormat="0" applyAlignment="0" applyProtection="0">
      <alignment vertical="center"/>
    </xf>
    <xf numFmtId="0" fontId="14" fillId="4" borderId="0" applyNumberFormat="0" applyBorder="0" applyAlignment="0" applyProtection="0">
      <alignment vertical="center"/>
    </xf>
    <xf numFmtId="0" fontId="26" fillId="19" borderId="0" applyNumberFormat="0" applyBorder="0" applyAlignment="0" applyProtection="0">
      <alignment vertical="center"/>
    </xf>
    <xf numFmtId="0" fontId="16" fillId="17" borderId="0" applyNumberFormat="0" applyBorder="0" applyAlignment="0" applyProtection="0">
      <alignment vertical="center"/>
    </xf>
    <xf numFmtId="0" fontId="17" fillId="10" borderId="0" applyNumberFormat="0" applyBorder="0" applyAlignment="0" applyProtection="0">
      <alignment vertical="center"/>
    </xf>
    <xf numFmtId="0" fontId="16" fillId="33" borderId="0" applyNumberFormat="0" applyBorder="0" applyAlignment="0" applyProtection="0">
      <alignment vertical="center"/>
    </xf>
    <xf numFmtId="0" fontId="27" fillId="0" borderId="12" applyNumberFormat="0" applyFill="0" applyAlignment="0" applyProtection="0">
      <alignment vertical="center"/>
    </xf>
    <xf numFmtId="0" fontId="28" fillId="28" borderId="0" applyNumberFormat="0" applyBorder="0" applyAlignment="0" applyProtection="0">
      <alignment vertical="center"/>
    </xf>
    <xf numFmtId="0" fontId="23" fillId="14" borderId="11" applyNumberFormat="0" applyAlignment="0" applyProtection="0">
      <alignment vertical="center"/>
    </xf>
    <xf numFmtId="0" fontId="21" fillId="11" borderId="10" applyNumberFormat="0" applyAlignment="0" applyProtection="0">
      <alignment vertical="center"/>
    </xf>
    <xf numFmtId="0" fontId="20" fillId="0" borderId="9" applyNumberFormat="0" applyFill="0" applyAlignment="0" applyProtection="0">
      <alignment vertical="center"/>
    </xf>
    <xf numFmtId="0" fontId="18" fillId="0" borderId="0" applyNumberFormat="0" applyFill="0" applyBorder="0" applyAlignment="0" applyProtection="0">
      <alignment vertical="center"/>
    </xf>
    <xf numFmtId="0" fontId="16" fillId="20" borderId="0" applyNumberFormat="0" applyBorder="0" applyAlignment="0" applyProtection="0">
      <alignment vertical="center"/>
    </xf>
    <xf numFmtId="0" fontId="13" fillId="0" borderId="0" applyNumberFormat="0" applyFill="0" applyBorder="0" applyAlignment="0" applyProtection="0">
      <alignment vertical="center"/>
    </xf>
    <xf numFmtId="42" fontId="0" fillId="0" borderId="0" applyFont="0" applyFill="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6" fillId="8" borderId="0" applyNumberFormat="0" applyBorder="0" applyAlignment="0" applyProtection="0">
      <alignment vertical="center"/>
    </xf>
    <xf numFmtId="0" fontId="25" fillId="0" borderId="0" applyNumberFormat="0" applyFill="0" applyBorder="0" applyAlignment="0" applyProtection="0">
      <alignment vertical="center"/>
    </xf>
    <xf numFmtId="0" fontId="14" fillId="6" borderId="0" applyNumberFormat="0" applyBorder="0" applyAlignment="0" applyProtection="0">
      <alignment vertical="center"/>
    </xf>
    <xf numFmtId="0" fontId="0" fillId="5" borderId="8" applyNumberFormat="0" applyFont="0" applyAlignment="0" applyProtection="0">
      <alignment vertical="center"/>
    </xf>
    <xf numFmtId="0" fontId="16" fillId="25" borderId="0" applyNumberFormat="0" applyBorder="0" applyAlignment="0" applyProtection="0">
      <alignment vertical="center"/>
    </xf>
    <xf numFmtId="0" fontId="14" fillId="12" borderId="0" applyNumberFormat="0" applyBorder="0" applyAlignment="0" applyProtection="0">
      <alignment vertical="center"/>
    </xf>
    <xf numFmtId="0" fontId="16" fillId="15" borderId="0" applyNumberFormat="0" applyBorder="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24" fillId="0" borderId="9" applyNumberFormat="0" applyFill="0" applyAlignment="0" applyProtection="0">
      <alignment vertical="center"/>
    </xf>
    <xf numFmtId="0" fontId="16" fillId="27" borderId="0" applyNumberFormat="0" applyBorder="0" applyAlignment="0" applyProtection="0">
      <alignment vertical="center"/>
    </xf>
    <xf numFmtId="0" fontId="13" fillId="0" borderId="7" applyNumberFormat="0" applyFill="0" applyAlignment="0" applyProtection="0">
      <alignment vertical="center"/>
    </xf>
    <xf numFmtId="0" fontId="14" fillId="21" borderId="0" applyNumberFormat="0" applyBorder="0" applyAlignment="0" applyProtection="0">
      <alignment vertical="center"/>
    </xf>
    <xf numFmtId="0" fontId="16" fillId="7" borderId="0" applyNumberFormat="0" applyBorder="0" applyAlignment="0" applyProtection="0">
      <alignment vertical="center"/>
    </xf>
    <xf numFmtId="0" fontId="19" fillId="0" borderId="0"/>
    <xf numFmtId="0" fontId="11" fillId="0" borderId="5" applyNumberFormat="0" applyFill="0" applyAlignment="0" applyProtection="0">
      <alignment vertical="center"/>
    </xf>
  </cellStyleXfs>
  <cellXfs count="51">
    <xf numFmtId="0" fontId="0" fillId="0" borderId="0" xfId="0"/>
    <xf numFmtId="0" fontId="1"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xf numFmtId="49" fontId="0" fillId="2" borderId="0" xfId="0" applyNumberFormat="1" applyFill="1"/>
    <xf numFmtId="49" fontId="2" fillId="2" borderId="0" xfId="0" applyNumberFormat="1" applyFont="1" applyFill="1"/>
    <xf numFmtId="0" fontId="0" fillId="2" borderId="0" xfId="0" applyNumberFormat="1" applyFill="1"/>
    <xf numFmtId="176" fontId="0" fillId="2" borderId="0" xfId="0" applyNumberFormat="1" applyFill="1"/>
    <xf numFmtId="176" fontId="3" fillId="2" borderId="0" xfId="0" applyNumberFormat="1" applyFont="1" applyFill="1"/>
    <xf numFmtId="0" fontId="3" fillId="2" borderId="0" xfId="0" applyNumberFormat="1" applyFont="1" applyFill="1"/>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 fillId="2" borderId="0" xfId="0" applyFont="1" applyFill="1"/>
    <xf numFmtId="49" fontId="4"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176" fontId="7"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1" fillId="2" borderId="0" xfId="0" applyNumberFormat="1" applyFont="1" applyFill="1"/>
    <xf numFmtId="49" fontId="8" fillId="2" borderId="0" xfId="0" applyNumberFormat="1" applyFont="1" applyFill="1"/>
    <xf numFmtId="0" fontId="4"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xf>
    <xf numFmtId="0" fontId="1" fillId="2" borderId="0" xfId="0" applyNumberFormat="1" applyFont="1" applyFill="1"/>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57" fontId="7" fillId="2" borderId="1" xfId="0" applyNumberFormat="1" applyFont="1" applyFill="1" applyBorder="1" applyAlignment="1">
      <alignment horizontal="center" vertical="center"/>
    </xf>
    <xf numFmtId="0" fontId="6" fillId="2" borderId="1" xfId="48"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6" fontId="9"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0" fillId="2" borderId="1" xfId="0" applyNumberFormat="1" applyFont="1" applyFill="1" applyBorder="1" applyAlignment="1">
      <alignment horizontal="center" vertical="center"/>
    </xf>
    <xf numFmtId="0" fontId="1" fillId="2" borderId="2" xfId="0" applyNumberFormat="1" applyFont="1" applyFill="1" applyBorder="1" applyAlignment="1">
      <alignment horizontal="center" vertical="center" wrapText="1"/>
    </xf>
    <xf numFmtId="176" fontId="1" fillId="2" borderId="3" xfId="0" applyNumberFormat="1" applyFont="1" applyFill="1" applyBorder="1" applyAlignment="1">
      <alignment horizontal="center" vertical="center"/>
    </xf>
    <xf numFmtId="176" fontId="1" fillId="2" borderId="4" xfId="0" applyNumberFormat="1" applyFont="1" applyFill="1" applyBorder="1" applyAlignment="1">
      <alignment horizontal="center" vertical="center"/>
    </xf>
    <xf numFmtId="0" fontId="9" fillId="2" borderId="1"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2" fillId="2" borderId="0" xfId="0" applyFont="1" applyFill="1" applyBorder="1" applyAlignment="1">
      <alignment horizontal="center" vertical="center"/>
    </xf>
  </cellXfs>
  <cellStyles count="50">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常规 3" xfId="48"/>
    <cellStyle name="链接单元格" xfId="49" builtinId="2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Admin/&#26700;&#38754;/&#20851;&#20110;&#19977;&#26126;&#23398;&#38498;&#21338;&#23398;&#20339;&#22253;&#38480;&#20215;&#21830;&#21697;&#20303;&#25151;&#20108;&#26399;&#31532;&#22235;&#25209;&#25311;&#20837;&#22260;&#30003;&#36141;&#20154;&#21592;&#31215;&#20998;&#24773;&#20917;&#20844;&#31034;///NTS01/jhc/unzipped/Eastern Airline FE/GP/GP_Ph1/SBB-OIs/Hel-OI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W-TEO"/>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1"/>
  <sheetViews>
    <sheetView tabSelected="1" view="pageBreakPreview" zoomScaleNormal="70" workbookViewId="0">
      <pane ySplit="5" topLeftCell="A6" activePane="bottomLeft" state="frozen"/>
      <selection/>
      <selection pane="bottomLeft" activeCell="K3" sqref="K3:K4"/>
    </sheetView>
  </sheetViews>
  <sheetFormatPr defaultColWidth="9" defaultRowHeight="14.25"/>
  <cols>
    <col min="1" max="1" width="5.375" style="3" customWidth="1"/>
    <col min="2" max="2" width="6.25" style="3" customWidth="1"/>
    <col min="3" max="3" width="10.5" style="3" customWidth="1"/>
    <col min="4" max="4" width="4.875" style="3" customWidth="1"/>
    <col min="5" max="5" width="5.125" style="3" customWidth="1"/>
    <col min="6" max="6" width="3.375" style="3" customWidth="1"/>
    <col min="7" max="7" width="9.375" style="4" customWidth="1"/>
    <col min="8" max="8" width="3.375" style="5" customWidth="1"/>
    <col min="9" max="9" width="9" style="6" customWidth="1"/>
    <col min="10" max="10" width="4.375" style="6" customWidth="1"/>
    <col min="11" max="11" width="7.375" style="3" customWidth="1"/>
    <col min="12" max="12" width="5.375" style="3" customWidth="1"/>
    <col min="13" max="13" width="6.25" style="3" customWidth="1"/>
    <col min="14" max="14" width="8.125" style="3" customWidth="1"/>
    <col min="15" max="15" width="4.25" style="6" customWidth="1"/>
    <col min="16" max="16" width="5.125" style="3" customWidth="1"/>
    <col min="17" max="17" width="5.125" style="6" customWidth="1"/>
    <col min="18" max="18" width="8.375" style="7" customWidth="1"/>
    <col min="19" max="19" width="3.625" style="8" customWidth="1"/>
    <col min="20" max="20" width="8.875" style="8" customWidth="1"/>
    <col min="21" max="21" width="4.375" style="9" customWidth="1"/>
    <col min="22" max="22" width="5.375" style="3" customWidth="1"/>
    <col min="23" max="23" width="6" style="3" customWidth="1"/>
    <col min="24" max="24" width="7.375" style="3" customWidth="1"/>
    <col min="25" max="16384" width="9" style="3"/>
  </cols>
  <sheetData>
    <row r="1" ht="69" customHeight="1" spans="1:24">
      <c r="A1" s="10" t="s">
        <v>0</v>
      </c>
      <c r="B1" s="10"/>
      <c r="C1" s="10"/>
      <c r="D1" s="10"/>
      <c r="E1" s="10"/>
      <c r="F1" s="10"/>
      <c r="G1" s="19"/>
      <c r="H1" s="19"/>
      <c r="I1" s="27"/>
      <c r="J1" s="27"/>
      <c r="K1" s="10"/>
      <c r="L1" s="10"/>
      <c r="M1" s="10"/>
      <c r="N1" s="10"/>
      <c r="O1" s="27"/>
      <c r="P1" s="10"/>
      <c r="Q1" s="27"/>
      <c r="R1" s="37"/>
      <c r="S1" s="38"/>
      <c r="T1" s="38"/>
      <c r="U1" s="44"/>
      <c r="V1" s="10"/>
      <c r="W1" s="10"/>
      <c r="X1" s="10"/>
    </row>
    <row r="2" ht="31.9" customHeight="1" spans="1:24">
      <c r="A2" s="11" t="s">
        <v>1</v>
      </c>
      <c r="B2" s="11"/>
      <c r="C2" s="11"/>
      <c r="D2" s="11"/>
      <c r="E2" s="11"/>
      <c r="F2" s="11"/>
      <c r="G2" s="20"/>
      <c r="H2" s="20"/>
      <c r="I2" s="11"/>
      <c r="J2" s="11"/>
      <c r="K2" s="11"/>
      <c r="L2" s="11"/>
      <c r="M2" s="11"/>
      <c r="N2" s="11"/>
      <c r="O2" s="11"/>
      <c r="P2" s="11"/>
      <c r="Q2" s="11"/>
      <c r="R2" s="11"/>
      <c r="S2" s="11"/>
      <c r="T2" s="11"/>
      <c r="U2" s="11"/>
      <c r="V2" s="11"/>
      <c r="W2" s="11"/>
      <c r="X2" s="11"/>
    </row>
    <row r="3" s="1" customFormat="1" ht="30" customHeight="1" spans="1:24">
      <c r="A3" s="12" t="s">
        <v>2</v>
      </c>
      <c r="B3" s="12" t="s">
        <v>3</v>
      </c>
      <c r="C3" s="13" t="s">
        <v>4</v>
      </c>
      <c r="D3" s="13"/>
      <c r="E3" s="13" t="s">
        <v>5</v>
      </c>
      <c r="F3" s="13"/>
      <c r="G3" s="21" t="s">
        <v>6</v>
      </c>
      <c r="H3" s="21"/>
      <c r="I3" s="28" t="s">
        <v>7</v>
      </c>
      <c r="J3" s="28"/>
      <c r="K3" s="12" t="s">
        <v>8</v>
      </c>
      <c r="L3" s="12" t="s">
        <v>9</v>
      </c>
      <c r="M3" s="32" t="s">
        <v>10</v>
      </c>
      <c r="N3" s="12"/>
      <c r="O3" s="28"/>
      <c r="P3" s="12"/>
      <c r="Q3" s="28"/>
      <c r="R3" s="39"/>
      <c r="S3" s="40"/>
      <c r="T3" s="40"/>
      <c r="U3" s="45"/>
      <c r="V3" s="12"/>
      <c r="W3" s="46"/>
      <c r="X3" s="12" t="s">
        <v>11</v>
      </c>
    </row>
    <row r="4" s="1" customFormat="1" ht="48.95" customHeight="1" spans="1:24">
      <c r="A4" s="12"/>
      <c r="B4" s="12"/>
      <c r="C4" s="13"/>
      <c r="D4" s="13"/>
      <c r="E4" s="13"/>
      <c r="F4" s="13"/>
      <c r="G4" s="21"/>
      <c r="H4" s="21"/>
      <c r="I4" s="28"/>
      <c r="J4" s="28"/>
      <c r="K4" s="12"/>
      <c r="L4" s="12"/>
      <c r="M4" s="32" t="s">
        <v>3</v>
      </c>
      <c r="N4" s="33" t="s">
        <v>12</v>
      </c>
      <c r="O4" s="34"/>
      <c r="P4" s="33" t="s">
        <v>5</v>
      </c>
      <c r="Q4" s="41"/>
      <c r="R4" s="42" t="s">
        <v>6</v>
      </c>
      <c r="S4" s="43"/>
      <c r="T4" s="42" t="s">
        <v>7</v>
      </c>
      <c r="U4" s="47"/>
      <c r="V4" s="48" t="s">
        <v>13</v>
      </c>
      <c r="W4" s="49" t="s">
        <v>14</v>
      </c>
      <c r="X4" s="12"/>
    </row>
    <row r="5" s="2" customFormat="1" ht="33.95" customHeight="1" spans="1:24">
      <c r="A5" s="14">
        <v>1</v>
      </c>
      <c r="B5" s="15" t="s">
        <v>15</v>
      </c>
      <c r="C5" s="16" t="s">
        <v>16</v>
      </c>
      <c r="D5" s="17">
        <v>12</v>
      </c>
      <c r="E5" s="17" t="s">
        <v>17</v>
      </c>
      <c r="F5" s="17">
        <v>12</v>
      </c>
      <c r="G5" s="17">
        <v>2007.07</v>
      </c>
      <c r="H5" s="22" t="s">
        <v>18</v>
      </c>
      <c r="I5" s="29" t="s">
        <v>19</v>
      </c>
      <c r="J5" s="30">
        <v>9</v>
      </c>
      <c r="K5" s="17">
        <v>0</v>
      </c>
      <c r="L5" s="14">
        <f>D5+F5+H5+J5+K5</f>
        <v>51</v>
      </c>
      <c r="M5" s="15"/>
      <c r="N5" s="35"/>
      <c r="O5" s="30"/>
      <c r="P5" s="17"/>
      <c r="Q5" s="30"/>
      <c r="R5" s="23"/>
      <c r="S5" s="30"/>
      <c r="T5" s="30"/>
      <c r="U5" s="30"/>
      <c r="V5" s="17"/>
      <c r="W5" s="17"/>
      <c r="X5" s="17">
        <f>L5+W5</f>
        <v>51</v>
      </c>
    </row>
    <row r="6" s="2" customFormat="1" ht="20.1" customHeight="1" spans="1:24">
      <c r="A6" s="14">
        <v>2</v>
      </c>
      <c r="B6" s="15" t="s">
        <v>20</v>
      </c>
      <c r="C6" s="15" t="s">
        <v>21</v>
      </c>
      <c r="D6" s="15">
        <v>16</v>
      </c>
      <c r="E6" s="17" t="s">
        <v>22</v>
      </c>
      <c r="F6" s="17">
        <v>16</v>
      </c>
      <c r="G6" s="15">
        <v>2023.08</v>
      </c>
      <c r="H6" s="15">
        <v>1</v>
      </c>
      <c r="I6" s="29" t="s">
        <v>23</v>
      </c>
      <c r="J6" s="30">
        <v>4</v>
      </c>
      <c r="K6" s="17">
        <v>10</v>
      </c>
      <c r="L6" s="14">
        <f t="shared" ref="L6:L45" si="0">D6+F6+H6+J6+K6</f>
        <v>47</v>
      </c>
      <c r="M6" s="15" t="s">
        <v>24</v>
      </c>
      <c r="N6" s="15" t="s">
        <v>25</v>
      </c>
      <c r="O6" s="15">
        <v>0</v>
      </c>
      <c r="P6" s="15" t="s">
        <v>17</v>
      </c>
      <c r="Q6" s="15">
        <v>12</v>
      </c>
      <c r="R6" s="15">
        <v>2024.01</v>
      </c>
      <c r="S6" s="15">
        <v>1</v>
      </c>
      <c r="T6" s="30" t="s">
        <v>26</v>
      </c>
      <c r="U6" s="30">
        <v>4</v>
      </c>
      <c r="V6" s="17">
        <f>O6+Q6+S6+U6</f>
        <v>17</v>
      </c>
      <c r="W6" s="17">
        <f>V6*0.2</f>
        <v>3.4</v>
      </c>
      <c r="X6" s="17">
        <f t="shared" ref="X6:X45" si="1">L6+W6</f>
        <v>50.4</v>
      </c>
    </row>
    <row r="7" s="2" customFormat="1" ht="20.1" customHeight="1" spans="1:24">
      <c r="A7" s="14">
        <v>3</v>
      </c>
      <c r="B7" s="15" t="s">
        <v>27</v>
      </c>
      <c r="C7" s="15" t="s">
        <v>21</v>
      </c>
      <c r="D7" s="15">
        <v>16</v>
      </c>
      <c r="E7" s="17" t="s">
        <v>22</v>
      </c>
      <c r="F7" s="17">
        <v>16</v>
      </c>
      <c r="G7" s="15">
        <v>2023.07</v>
      </c>
      <c r="H7" s="15">
        <v>2</v>
      </c>
      <c r="I7" s="29" t="s">
        <v>28</v>
      </c>
      <c r="J7" s="30">
        <v>5.5</v>
      </c>
      <c r="K7" s="17">
        <v>10</v>
      </c>
      <c r="L7" s="14">
        <f t="shared" si="0"/>
        <v>49.5</v>
      </c>
      <c r="M7" s="15"/>
      <c r="N7" s="15"/>
      <c r="O7" s="15"/>
      <c r="P7" s="15"/>
      <c r="Q7" s="15"/>
      <c r="R7" s="15"/>
      <c r="S7" s="15"/>
      <c r="T7" s="30"/>
      <c r="U7" s="30"/>
      <c r="V7" s="15"/>
      <c r="W7" s="15"/>
      <c r="X7" s="17">
        <f t="shared" si="1"/>
        <v>49.5</v>
      </c>
    </row>
    <row r="8" s="2" customFormat="1" ht="20.1" customHeight="1" spans="1:24">
      <c r="A8" s="14">
        <v>4</v>
      </c>
      <c r="B8" s="15" t="s">
        <v>29</v>
      </c>
      <c r="C8" s="15" t="s">
        <v>21</v>
      </c>
      <c r="D8" s="15">
        <v>16</v>
      </c>
      <c r="E8" s="17" t="s">
        <v>22</v>
      </c>
      <c r="F8" s="17">
        <v>16</v>
      </c>
      <c r="G8" s="15">
        <v>2023.07</v>
      </c>
      <c r="H8" s="15">
        <v>2</v>
      </c>
      <c r="I8" s="29" t="s">
        <v>30</v>
      </c>
      <c r="J8" s="30">
        <v>4.5</v>
      </c>
      <c r="K8" s="17">
        <v>10</v>
      </c>
      <c r="L8" s="14">
        <f t="shared" si="0"/>
        <v>48.5</v>
      </c>
      <c r="M8" s="15"/>
      <c r="N8" s="15"/>
      <c r="O8" s="15"/>
      <c r="P8" s="15"/>
      <c r="Q8" s="15"/>
      <c r="R8" s="15"/>
      <c r="S8" s="15"/>
      <c r="T8" s="30"/>
      <c r="U8" s="30"/>
      <c r="V8" s="15"/>
      <c r="W8" s="15"/>
      <c r="X8" s="17">
        <f t="shared" si="1"/>
        <v>48.5</v>
      </c>
    </row>
    <row r="9" s="2" customFormat="1" ht="20.1" customHeight="1" spans="1:24">
      <c r="A9" s="14">
        <v>5</v>
      </c>
      <c r="B9" s="15" t="s">
        <v>31</v>
      </c>
      <c r="C9" s="15" t="s">
        <v>21</v>
      </c>
      <c r="D9" s="15">
        <v>16</v>
      </c>
      <c r="E9" s="17" t="s">
        <v>22</v>
      </c>
      <c r="F9" s="17">
        <v>16</v>
      </c>
      <c r="G9" s="15">
        <v>2022.08</v>
      </c>
      <c r="H9" s="15">
        <v>2</v>
      </c>
      <c r="I9" s="29" t="s">
        <v>32</v>
      </c>
      <c r="J9" s="30">
        <v>3.5</v>
      </c>
      <c r="K9" s="17">
        <v>10</v>
      </c>
      <c r="L9" s="14">
        <f t="shared" si="0"/>
        <v>47.5</v>
      </c>
      <c r="M9" s="15"/>
      <c r="N9" s="15"/>
      <c r="O9" s="15"/>
      <c r="P9" s="15"/>
      <c r="Q9" s="15"/>
      <c r="R9" s="15"/>
      <c r="S9" s="15"/>
      <c r="T9" s="30"/>
      <c r="U9" s="30"/>
      <c r="V9" s="15"/>
      <c r="W9" s="15"/>
      <c r="X9" s="17">
        <f t="shared" si="1"/>
        <v>47.5</v>
      </c>
    </row>
    <row r="10" s="2" customFormat="1" ht="30" customHeight="1" spans="1:24">
      <c r="A10" s="14">
        <v>6</v>
      </c>
      <c r="B10" s="15" t="s">
        <v>33</v>
      </c>
      <c r="C10" s="15" t="s">
        <v>21</v>
      </c>
      <c r="D10" s="15">
        <v>16</v>
      </c>
      <c r="E10" s="15" t="s">
        <v>22</v>
      </c>
      <c r="F10" s="17">
        <v>16</v>
      </c>
      <c r="G10" s="15">
        <v>2023.02</v>
      </c>
      <c r="H10" s="15">
        <v>2</v>
      </c>
      <c r="I10" s="29" t="s">
        <v>34</v>
      </c>
      <c r="J10" s="30">
        <v>6.5</v>
      </c>
      <c r="K10" s="17">
        <v>0</v>
      </c>
      <c r="L10" s="14">
        <f t="shared" si="0"/>
        <v>40.5</v>
      </c>
      <c r="M10" s="36" t="s">
        <v>35</v>
      </c>
      <c r="N10" s="15" t="s">
        <v>36</v>
      </c>
      <c r="O10" s="15">
        <v>12</v>
      </c>
      <c r="P10" s="15" t="s">
        <v>17</v>
      </c>
      <c r="Q10" s="15">
        <v>12</v>
      </c>
      <c r="R10" s="15">
        <v>2023.06</v>
      </c>
      <c r="S10" s="15">
        <v>2</v>
      </c>
      <c r="T10" s="30" t="s">
        <v>37</v>
      </c>
      <c r="U10" s="30">
        <v>7.5</v>
      </c>
      <c r="V10" s="17">
        <f>O10+Q10+S10+U10</f>
        <v>33.5</v>
      </c>
      <c r="W10" s="17">
        <f>V10*0.2</f>
        <v>6.7</v>
      </c>
      <c r="X10" s="17">
        <f t="shared" si="1"/>
        <v>47.2</v>
      </c>
    </row>
    <row r="11" s="2" customFormat="1" ht="20.1" customHeight="1" spans="1:24">
      <c r="A11" s="14">
        <v>7</v>
      </c>
      <c r="B11" s="15" t="s">
        <v>38</v>
      </c>
      <c r="C11" s="15" t="s">
        <v>21</v>
      </c>
      <c r="D11" s="15">
        <v>16</v>
      </c>
      <c r="E11" s="17" t="s">
        <v>22</v>
      </c>
      <c r="F11" s="17">
        <v>16</v>
      </c>
      <c r="G11" s="15">
        <v>2023.08</v>
      </c>
      <c r="H11" s="15">
        <v>1</v>
      </c>
      <c r="I11" s="29" t="s">
        <v>39</v>
      </c>
      <c r="J11" s="30">
        <v>4</v>
      </c>
      <c r="K11" s="17">
        <v>10</v>
      </c>
      <c r="L11" s="14">
        <f t="shared" si="0"/>
        <v>47</v>
      </c>
      <c r="M11" s="15"/>
      <c r="N11" s="15"/>
      <c r="O11" s="15"/>
      <c r="P11" s="15"/>
      <c r="Q11" s="15"/>
      <c r="R11" s="15"/>
      <c r="S11" s="15"/>
      <c r="T11" s="30"/>
      <c r="U11" s="30"/>
      <c r="V11" s="15"/>
      <c r="W11" s="15"/>
      <c r="X11" s="17">
        <f t="shared" si="1"/>
        <v>47</v>
      </c>
    </row>
    <row r="12" s="2" customFormat="1" ht="20.1" customHeight="1" spans="1:24">
      <c r="A12" s="14">
        <v>8</v>
      </c>
      <c r="B12" s="15" t="s">
        <v>40</v>
      </c>
      <c r="C12" s="15" t="s">
        <v>21</v>
      </c>
      <c r="D12" s="15">
        <v>16</v>
      </c>
      <c r="E12" s="17" t="s">
        <v>22</v>
      </c>
      <c r="F12" s="17">
        <v>16</v>
      </c>
      <c r="G12" s="15">
        <v>2023.08</v>
      </c>
      <c r="H12" s="15">
        <v>1</v>
      </c>
      <c r="I12" s="29" t="s">
        <v>41</v>
      </c>
      <c r="J12" s="30">
        <v>3.5</v>
      </c>
      <c r="K12" s="17">
        <v>10</v>
      </c>
      <c r="L12" s="14">
        <f t="shared" si="0"/>
        <v>46.5</v>
      </c>
      <c r="M12" s="15"/>
      <c r="N12" s="15"/>
      <c r="O12" s="15"/>
      <c r="P12" s="15"/>
      <c r="Q12" s="15"/>
      <c r="R12" s="15"/>
      <c r="S12" s="15"/>
      <c r="T12" s="30"/>
      <c r="U12" s="30"/>
      <c r="V12" s="15"/>
      <c r="W12" s="15"/>
      <c r="X12" s="17">
        <f t="shared" si="1"/>
        <v>46.5</v>
      </c>
    </row>
    <row r="13" s="2" customFormat="1" ht="20.1" customHeight="1" spans="1:24">
      <c r="A13" s="14">
        <v>9</v>
      </c>
      <c r="B13" s="15" t="s">
        <v>42</v>
      </c>
      <c r="C13" s="15" t="s">
        <v>21</v>
      </c>
      <c r="D13" s="15">
        <v>16</v>
      </c>
      <c r="E13" s="17" t="s">
        <v>22</v>
      </c>
      <c r="F13" s="17">
        <v>16</v>
      </c>
      <c r="G13" s="15">
        <v>2023.08</v>
      </c>
      <c r="H13" s="15">
        <v>1</v>
      </c>
      <c r="I13" s="29" t="s">
        <v>43</v>
      </c>
      <c r="J13" s="30">
        <v>3</v>
      </c>
      <c r="K13" s="17">
        <v>10</v>
      </c>
      <c r="L13" s="14">
        <f t="shared" si="0"/>
        <v>46</v>
      </c>
      <c r="M13" s="15"/>
      <c r="N13" s="15"/>
      <c r="O13" s="15"/>
      <c r="P13" s="15"/>
      <c r="Q13" s="15"/>
      <c r="R13" s="15"/>
      <c r="S13" s="15"/>
      <c r="T13" s="30"/>
      <c r="U13" s="30"/>
      <c r="V13" s="15"/>
      <c r="W13" s="15"/>
      <c r="X13" s="17">
        <f t="shared" si="1"/>
        <v>46</v>
      </c>
    </row>
    <row r="14" s="2" customFormat="1" ht="20.1" customHeight="1" spans="1:24">
      <c r="A14" s="14">
        <v>10</v>
      </c>
      <c r="B14" s="15" t="s">
        <v>44</v>
      </c>
      <c r="C14" s="17" t="s">
        <v>21</v>
      </c>
      <c r="D14" s="17">
        <v>16</v>
      </c>
      <c r="E14" s="17" t="s">
        <v>22</v>
      </c>
      <c r="F14" s="17">
        <v>16</v>
      </c>
      <c r="G14" s="17">
        <v>2023.07</v>
      </c>
      <c r="H14" s="22" t="s">
        <v>45</v>
      </c>
      <c r="I14" s="29" t="s">
        <v>46</v>
      </c>
      <c r="J14" s="30">
        <v>9.5</v>
      </c>
      <c r="K14" s="17">
        <v>0</v>
      </c>
      <c r="L14" s="14">
        <f t="shared" si="0"/>
        <v>43.5</v>
      </c>
      <c r="M14" s="15"/>
      <c r="N14" s="35"/>
      <c r="O14" s="30"/>
      <c r="P14" s="17"/>
      <c r="Q14" s="30"/>
      <c r="R14" s="23"/>
      <c r="S14" s="30"/>
      <c r="T14" s="30"/>
      <c r="U14" s="30"/>
      <c r="V14" s="17"/>
      <c r="W14" s="17"/>
      <c r="X14" s="17">
        <f t="shared" si="1"/>
        <v>43.5</v>
      </c>
    </row>
    <row r="15" s="2" customFormat="1" ht="20.1" customHeight="1" spans="1:24">
      <c r="A15" s="14">
        <v>11</v>
      </c>
      <c r="B15" s="15" t="s">
        <v>47</v>
      </c>
      <c r="C15" s="15" t="s">
        <v>48</v>
      </c>
      <c r="D15" s="15">
        <v>12</v>
      </c>
      <c r="E15" s="17" t="s">
        <v>22</v>
      </c>
      <c r="F15" s="17">
        <v>16</v>
      </c>
      <c r="G15" s="15">
        <v>2023.11</v>
      </c>
      <c r="H15" s="15">
        <v>1</v>
      </c>
      <c r="I15" s="29" t="s">
        <v>49</v>
      </c>
      <c r="J15" s="30">
        <v>3.5</v>
      </c>
      <c r="K15" s="17">
        <v>10</v>
      </c>
      <c r="L15" s="14">
        <f t="shared" si="0"/>
        <v>42.5</v>
      </c>
      <c r="M15" s="15"/>
      <c r="N15" s="15"/>
      <c r="O15" s="15"/>
      <c r="P15" s="15"/>
      <c r="Q15" s="15"/>
      <c r="R15" s="15"/>
      <c r="S15" s="15"/>
      <c r="T15" s="30"/>
      <c r="U15" s="30"/>
      <c r="V15" s="15"/>
      <c r="W15" s="15"/>
      <c r="X15" s="17">
        <f t="shared" si="1"/>
        <v>42.5</v>
      </c>
    </row>
    <row r="16" s="2" customFormat="1" ht="20.1" customHeight="1" spans="1:24">
      <c r="A16" s="14">
        <v>12</v>
      </c>
      <c r="B16" s="15" t="s">
        <v>50</v>
      </c>
      <c r="C16" s="17" t="s">
        <v>48</v>
      </c>
      <c r="D16" s="17">
        <v>12</v>
      </c>
      <c r="E16" s="17" t="s">
        <v>22</v>
      </c>
      <c r="F16" s="17">
        <v>16</v>
      </c>
      <c r="G16" s="17">
        <v>2023.07</v>
      </c>
      <c r="H16" s="22" t="s">
        <v>45</v>
      </c>
      <c r="I16" s="29" t="s">
        <v>51</v>
      </c>
      <c r="J16" s="30">
        <v>5.5</v>
      </c>
      <c r="K16" s="17">
        <v>0</v>
      </c>
      <c r="L16" s="14">
        <f t="shared" si="0"/>
        <v>35.5</v>
      </c>
      <c r="M16" s="15" t="s">
        <v>52</v>
      </c>
      <c r="N16" s="35" t="s">
        <v>48</v>
      </c>
      <c r="O16" s="30">
        <v>12</v>
      </c>
      <c r="P16" s="17" t="s">
        <v>22</v>
      </c>
      <c r="Q16" s="30">
        <v>16</v>
      </c>
      <c r="R16" s="17">
        <v>2023.07</v>
      </c>
      <c r="S16" s="22">
        <v>2</v>
      </c>
      <c r="T16" s="30" t="s">
        <v>53</v>
      </c>
      <c r="U16" s="30">
        <v>3.5</v>
      </c>
      <c r="V16" s="17">
        <f>O16+Q16+S16+U16</f>
        <v>33.5</v>
      </c>
      <c r="W16" s="17">
        <f>V16*0.2</f>
        <v>6.7</v>
      </c>
      <c r="X16" s="17">
        <f t="shared" si="1"/>
        <v>42.2</v>
      </c>
    </row>
    <row r="17" s="2" customFormat="1" ht="20.1" customHeight="1" spans="1:24">
      <c r="A17" s="14">
        <v>13</v>
      </c>
      <c r="B17" s="15" t="s">
        <v>54</v>
      </c>
      <c r="C17" s="17" t="s">
        <v>21</v>
      </c>
      <c r="D17" s="17">
        <v>16</v>
      </c>
      <c r="E17" s="17" t="s">
        <v>22</v>
      </c>
      <c r="F17" s="17">
        <v>16</v>
      </c>
      <c r="G17" s="17">
        <v>2024.07</v>
      </c>
      <c r="H17" s="22" t="s">
        <v>55</v>
      </c>
      <c r="I17" s="29" t="s">
        <v>56</v>
      </c>
      <c r="J17" s="30">
        <v>8</v>
      </c>
      <c r="K17" s="17">
        <v>0</v>
      </c>
      <c r="L17" s="14">
        <f t="shared" si="0"/>
        <v>41</v>
      </c>
      <c r="M17" s="15"/>
      <c r="N17" s="35"/>
      <c r="O17" s="30"/>
      <c r="P17" s="17"/>
      <c r="Q17" s="30"/>
      <c r="R17" s="17"/>
      <c r="S17" s="30"/>
      <c r="T17" s="30"/>
      <c r="U17" s="30"/>
      <c r="V17" s="17"/>
      <c r="W17" s="17"/>
      <c r="X17" s="17">
        <f t="shared" si="1"/>
        <v>41</v>
      </c>
    </row>
    <row r="18" s="2" customFormat="1" ht="20.1" customHeight="1" spans="1:24">
      <c r="A18" s="14">
        <v>14</v>
      </c>
      <c r="B18" s="15" t="s">
        <v>57</v>
      </c>
      <c r="C18" s="15" t="s">
        <v>21</v>
      </c>
      <c r="D18" s="15">
        <v>16</v>
      </c>
      <c r="E18" s="17" t="s">
        <v>22</v>
      </c>
      <c r="F18" s="17">
        <v>16</v>
      </c>
      <c r="G18" s="15">
        <v>2023.12</v>
      </c>
      <c r="H18" s="15">
        <v>1</v>
      </c>
      <c r="I18" s="29" t="s">
        <v>58</v>
      </c>
      <c r="J18" s="30">
        <v>6</v>
      </c>
      <c r="K18" s="17">
        <v>0</v>
      </c>
      <c r="L18" s="14">
        <f t="shared" si="0"/>
        <v>39</v>
      </c>
      <c r="M18" s="15"/>
      <c r="N18" s="15"/>
      <c r="O18" s="15"/>
      <c r="P18" s="15"/>
      <c r="Q18" s="15"/>
      <c r="R18" s="15"/>
      <c r="S18" s="15"/>
      <c r="T18" s="30"/>
      <c r="U18" s="30"/>
      <c r="V18" s="15"/>
      <c r="W18" s="15"/>
      <c r="X18" s="17">
        <f t="shared" si="1"/>
        <v>39</v>
      </c>
    </row>
    <row r="19" s="2" customFormat="1" ht="20.1" customHeight="1" spans="1:24">
      <c r="A19" s="14">
        <v>15</v>
      </c>
      <c r="B19" s="15" t="s">
        <v>59</v>
      </c>
      <c r="C19" s="17" t="s">
        <v>48</v>
      </c>
      <c r="D19" s="17">
        <v>12</v>
      </c>
      <c r="E19" s="17" t="s">
        <v>22</v>
      </c>
      <c r="F19" s="17">
        <v>16</v>
      </c>
      <c r="G19" s="17">
        <v>2023.08</v>
      </c>
      <c r="H19" s="22" t="s">
        <v>55</v>
      </c>
      <c r="I19" s="29" t="s">
        <v>60</v>
      </c>
      <c r="J19" s="30">
        <v>3</v>
      </c>
      <c r="K19" s="17">
        <v>0</v>
      </c>
      <c r="L19" s="14">
        <f t="shared" si="0"/>
        <v>32</v>
      </c>
      <c r="M19" s="15" t="s">
        <v>61</v>
      </c>
      <c r="N19" s="35" t="s">
        <v>48</v>
      </c>
      <c r="O19" s="30">
        <v>12</v>
      </c>
      <c r="P19" s="17" t="s">
        <v>22</v>
      </c>
      <c r="Q19" s="30">
        <v>16</v>
      </c>
      <c r="R19" s="17">
        <v>2023.08</v>
      </c>
      <c r="S19" s="30">
        <v>1</v>
      </c>
      <c r="T19" s="30" t="s">
        <v>60</v>
      </c>
      <c r="U19" s="30">
        <v>3</v>
      </c>
      <c r="V19" s="17">
        <f>O19+Q19+S19+U19</f>
        <v>32</v>
      </c>
      <c r="W19" s="17">
        <f>V19*0.2</f>
        <v>6.4</v>
      </c>
      <c r="X19" s="17">
        <f t="shared" si="1"/>
        <v>38.4</v>
      </c>
    </row>
    <row r="20" s="2" customFormat="1" ht="20.1" customHeight="1" spans="1:24">
      <c r="A20" s="14">
        <v>16</v>
      </c>
      <c r="B20" s="15" t="s">
        <v>62</v>
      </c>
      <c r="C20" s="15" t="s">
        <v>48</v>
      </c>
      <c r="D20" s="15">
        <v>12</v>
      </c>
      <c r="E20" s="17" t="s">
        <v>22</v>
      </c>
      <c r="F20" s="17">
        <v>16</v>
      </c>
      <c r="G20" s="15">
        <v>2023.11</v>
      </c>
      <c r="H20" s="15">
        <v>1</v>
      </c>
      <c r="I20" s="29" t="s">
        <v>63</v>
      </c>
      <c r="J20" s="30">
        <v>7.5</v>
      </c>
      <c r="K20" s="17">
        <v>0</v>
      </c>
      <c r="L20" s="14">
        <f t="shared" si="0"/>
        <v>36.5</v>
      </c>
      <c r="M20" s="15"/>
      <c r="N20" s="15"/>
      <c r="O20" s="15"/>
      <c r="P20" s="15"/>
      <c r="Q20" s="15"/>
      <c r="R20" s="15"/>
      <c r="S20" s="15"/>
      <c r="T20" s="30"/>
      <c r="U20" s="30"/>
      <c r="V20" s="15"/>
      <c r="W20" s="15"/>
      <c r="X20" s="17">
        <f t="shared" si="1"/>
        <v>36.5</v>
      </c>
    </row>
    <row r="21" s="2" customFormat="1" ht="20.1" customHeight="1" spans="1:24">
      <c r="A21" s="14">
        <v>17</v>
      </c>
      <c r="B21" s="15" t="s">
        <v>64</v>
      </c>
      <c r="C21" s="15" t="s">
        <v>48</v>
      </c>
      <c r="D21" s="15">
        <v>12</v>
      </c>
      <c r="E21" s="17" t="s">
        <v>22</v>
      </c>
      <c r="F21" s="17">
        <v>16</v>
      </c>
      <c r="G21" s="15">
        <v>2023.06</v>
      </c>
      <c r="H21" s="15">
        <v>2</v>
      </c>
      <c r="I21" s="29" t="s">
        <v>65</v>
      </c>
      <c r="J21" s="30">
        <v>6.5</v>
      </c>
      <c r="K21" s="17">
        <v>0</v>
      </c>
      <c r="L21" s="14">
        <f t="shared" si="0"/>
        <v>36.5</v>
      </c>
      <c r="M21" s="15"/>
      <c r="N21" s="15"/>
      <c r="O21" s="15"/>
      <c r="P21" s="15"/>
      <c r="Q21" s="15"/>
      <c r="R21" s="15"/>
      <c r="S21" s="15"/>
      <c r="T21" s="30"/>
      <c r="U21" s="30"/>
      <c r="V21" s="15"/>
      <c r="W21" s="15"/>
      <c r="X21" s="17">
        <f t="shared" si="1"/>
        <v>36.5</v>
      </c>
    </row>
    <row r="22" s="2" customFormat="1" ht="20.1" customHeight="1" spans="1:24">
      <c r="A22" s="14">
        <v>18</v>
      </c>
      <c r="B22" s="15" t="s">
        <v>66</v>
      </c>
      <c r="C22" s="17" t="s">
        <v>21</v>
      </c>
      <c r="D22" s="17">
        <v>16</v>
      </c>
      <c r="E22" s="17" t="s">
        <v>22</v>
      </c>
      <c r="F22" s="17">
        <v>16</v>
      </c>
      <c r="G22" s="17">
        <v>2024.08</v>
      </c>
      <c r="H22" s="22" t="s">
        <v>67</v>
      </c>
      <c r="I22" s="29" t="s">
        <v>53</v>
      </c>
      <c r="J22" s="30">
        <v>3.5</v>
      </c>
      <c r="K22" s="17">
        <v>0</v>
      </c>
      <c r="L22" s="14">
        <f t="shared" si="0"/>
        <v>35.5</v>
      </c>
      <c r="M22" s="15"/>
      <c r="N22" s="35"/>
      <c r="O22" s="30"/>
      <c r="P22" s="17"/>
      <c r="Q22" s="30"/>
      <c r="R22" s="17"/>
      <c r="S22" s="30"/>
      <c r="T22" s="30"/>
      <c r="U22" s="30"/>
      <c r="V22" s="17"/>
      <c r="W22" s="17"/>
      <c r="X22" s="17">
        <f t="shared" si="1"/>
        <v>35.5</v>
      </c>
    </row>
    <row r="23" s="2" customFormat="1" ht="20.1" customHeight="1" spans="1:24">
      <c r="A23" s="14">
        <v>19</v>
      </c>
      <c r="B23" s="15" t="s">
        <v>68</v>
      </c>
      <c r="C23" s="17" t="s">
        <v>48</v>
      </c>
      <c r="D23" s="17">
        <v>12</v>
      </c>
      <c r="E23" s="17" t="s">
        <v>22</v>
      </c>
      <c r="F23" s="17">
        <v>16</v>
      </c>
      <c r="G23" s="17">
        <v>2023.08</v>
      </c>
      <c r="H23" s="22" t="s">
        <v>55</v>
      </c>
      <c r="I23" s="29" t="s">
        <v>69</v>
      </c>
      <c r="J23" s="30">
        <v>6</v>
      </c>
      <c r="K23" s="17">
        <v>0</v>
      </c>
      <c r="L23" s="14">
        <f t="shared" si="0"/>
        <v>35</v>
      </c>
      <c r="M23" s="15"/>
      <c r="N23" s="35"/>
      <c r="O23" s="30"/>
      <c r="P23" s="17"/>
      <c r="Q23" s="30"/>
      <c r="R23" s="23"/>
      <c r="S23" s="30"/>
      <c r="T23" s="30"/>
      <c r="U23" s="30"/>
      <c r="V23" s="17"/>
      <c r="W23" s="17"/>
      <c r="X23" s="17">
        <f t="shared" si="1"/>
        <v>35</v>
      </c>
    </row>
    <row r="24" s="2" customFormat="1" ht="20.1" customHeight="1" spans="1:24">
      <c r="A24" s="14">
        <v>20</v>
      </c>
      <c r="B24" s="15" t="s">
        <v>70</v>
      </c>
      <c r="C24" s="15" t="s">
        <v>48</v>
      </c>
      <c r="D24" s="15">
        <v>12</v>
      </c>
      <c r="E24" s="17" t="s">
        <v>22</v>
      </c>
      <c r="F24" s="17">
        <v>16</v>
      </c>
      <c r="G24" s="15">
        <v>2023.12</v>
      </c>
      <c r="H24" s="15">
        <v>1</v>
      </c>
      <c r="I24" s="29" t="s">
        <v>71</v>
      </c>
      <c r="J24" s="30">
        <v>2.5</v>
      </c>
      <c r="K24" s="17">
        <v>0</v>
      </c>
      <c r="L24" s="14">
        <f t="shared" si="0"/>
        <v>31.5</v>
      </c>
      <c r="M24" s="15" t="s">
        <v>72</v>
      </c>
      <c r="N24" s="15" t="s">
        <v>25</v>
      </c>
      <c r="O24" s="15">
        <v>0</v>
      </c>
      <c r="P24" s="15" t="s">
        <v>17</v>
      </c>
      <c r="Q24" s="15">
        <v>12</v>
      </c>
      <c r="R24" s="15">
        <v>2023.07</v>
      </c>
      <c r="S24" s="15">
        <v>2</v>
      </c>
      <c r="T24" s="30" t="s">
        <v>73</v>
      </c>
      <c r="U24" s="30">
        <v>3</v>
      </c>
      <c r="V24" s="17">
        <f>O24+Q24+S24+U24</f>
        <v>17</v>
      </c>
      <c r="W24" s="17">
        <f>V24*0.2</f>
        <v>3.4</v>
      </c>
      <c r="X24" s="17">
        <f t="shared" si="1"/>
        <v>34.9</v>
      </c>
    </row>
    <row r="25" s="2" customFormat="1" ht="20.1" customHeight="1" spans="1:24">
      <c r="A25" s="14">
        <v>21</v>
      </c>
      <c r="B25" s="15" t="s">
        <v>74</v>
      </c>
      <c r="C25" s="15" t="s">
        <v>21</v>
      </c>
      <c r="D25" s="15">
        <v>16</v>
      </c>
      <c r="E25" s="15" t="s">
        <v>22</v>
      </c>
      <c r="F25" s="17">
        <v>16</v>
      </c>
      <c r="G25" s="15">
        <v>2024.08</v>
      </c>
      <c r="H25" s="15">
        <v>0</v>
      </c>
      <c r="I25" s="29" t="s">
        <v>75</v>
      </c>
      <c r="J25" s="30">
        <v>2.5</v>
      </c>
      <c r="K25" s="17">
        <v>0</v>
      </c>
      <c r="L25" s="14">
        <f t="shared" si="0"/>
        <v>34.5</v>
      </c>
      <c r="M25" s="15"/>
      <c r="N25" s="15"/>
      <c r="O25" s="15"/>
      <c r="P25" s="15"/>
      <c r="Q25" s="15"/>
      <c r="R25" s="15"/>
      <c r="S25" s="15"/>
      <c r="T25" s="30"/>
      <c r="U25" s="30"/>
      <c r="V25" s="15"/>
      <c r="W25" s="15"/>
      <c r="X25" s="17">
        <f t="shared" si="1"/>
        <v>34.5</v>
      </c>
    </row>
    <row r="26" ht="20.1" customHeight="1" spans="1:24">
      <c r="A26" s="14">
        <v>22</v>
      </c>
      <c r="B26" s="15" t="s">
        <v>76</v>
      </c>
      <c r="C26" s="17" t="s">
        <v>21</v>
      </c>
      <c r="D26" s="17">
        <v>16</v>
      </c>
      <c r="E26" s="17" t="s">
        <v>22</v>
      </c>
      <c r="F26" s="17">
        <v>16</v>
      </c>
      <c r="G26" s="17">
        <v>2024.08</v>
      </c>
      <c r="H26" s="22" t="s">
        <v>67</v>
      </c>
      <c r="I26" s="29" t="s">
        <v>77</v>
      </c>
      <c r="J26" s="30">
        <v>2</v>
      </c>
      <c r="K26" s="17">
        <v>0</v>
      </c>
      <c r="L26" s="14">
        <f t="shared" si="0"/>
        <v>34</v>
      </c>
      <c r="M26" s="15"/>
      <c r="N26" s="35"/>
      <c r="O26" s="30"/>
      <c r="P26" s="17"/>
      <c r="Q26" s="30"/>
      <c r="R26" s="23"/>
      <c r="S26" s="23"/>
      <c r="T26" s="30"/>
      <c r="U26" s="30"/>
      <c r="V26" s="17"/>
      <c r="W26" s="17"/>
      <c r="X26" s="17">
        <f t="shared" si="1"/>
        <v>34</v>
      </c>
    </row>
    <row r="27" ht="20.1" customHeight="1" spans="1:24">
      <c r="A27" s="14">
        <v>23</v>
      </c>
      <c r="B27" s="15" t="s">
        <v>78</v>
      </c>
      <c r="C27" s="17" t="s">
        <v>48</v>
      </c>
      <c r="D27" s="17">
        <v>12</v>
      </c>
      <c r="E27" s="17" t="s">
        <v>17</v>
      </c>
      <c r="F27" s="17">
        <v>12</v>
      </c>
      <c r="G27" s="17">
        <v>2020.11</v>
      </c>
      <c r="H27" s="22" t="s">
        <v>79</v>
      </c>
      <c r="I27" s="29" t="s">
        <v>80</v>
      </c>
      <c r="J27" s="30">
        <v>6</v>
      </c>
      <c r="K27" s="17">
        <v>0</v>
      </c>
      <c r="L27" s="14">
        <f t="shared" si="0"/>
        <v>34</v>
      </c>
      <c r="M27" s="15"/>
      <c r="N27" s="35"/>
      <c r="O27" s="30"/>
      <c r="P27" s="17"/>
      <c r="Q27" s="30"/>
      <c r="R27" s="23"/>
      <c r="S27" s="23"/>
      <c r="T27" s="30"/>
      <c r="U27" s="30"/>
      <c r="V27" s="17"/>
      <c r="W27" s="17"/>
      <c r="X27" s="17">
        <f t="shared" si="1"/>
        <v>34</v>
      </c>
    </row>
    <row r="28" ht="20.1" customHeight="1" spans="1:24">
      <c r="A28" s="14">
        <v>24</v>
      </c>
      <c r="B28" s="15" t="s">
        <v>81</v>
      </c>
      <c r="C28" s="17" t="s">
        <v>21</v>
      </c>
      <c r="D28" s="17">
        <v>16</v>
      </c>
      <c r="E28" s="17" t="s">
        <v>22</v>
      </c>
      <c r="F28" s="17">
        <v>16</v>
      </c>
      <c r="G28" s="17">
        <v>2024.08</v>
      </c>
      <c r="H28" s="22" t="s">
        <v>67</v>
      </c>
      <c r="I28" s="29" t="s">
        <v>82</v>
      </c>
      <c r="J28" s="30">
        <v>1.5</v>
      </c>
      <c r="K28" s="17">
        <v>0</v>
      </c>
      <c r="L28" s="14">
        <f t="shared" si="0"/>
        <v>33.5</v>
      </c>
      <c r="M28" s="15"/>
      <c r="N28" s="35"/>
      <c r="O28" s="30"/>
      <c r="P28" s="35"/>
      <c r="Q28" s="30"/>
      <c r="R28" s="17"/>
      <c r="S28" s="30"/>
      <c r="T28" s="30"/>
      <c r="U28" s="30"/>
      <c r="V28" s="17"/>
      <c r="W28" s="17"/>
      <c r="X28" s="17">
        <f t="shared" si="1"/>
        <v>33.5</v>
      </c>
    </row>
    <row r="29" ht="20.1" customHeight="1" spans="1:24">
      <c r="A29" s="14">
        <v>25</v>
      </c>
      <c r="B29" s="15" t="s">
        <v>83</v>
      </c>
      <c r="C29" s="17" t="s">
        <v>48</v>
      </c>
      <c r="D29" s="17">
        <v>12</v>
      </c>
      <c r="E29" s="17" t="s">
        <v>22</v>
      </c>
      <c r="F29" s="17">
        <v>16</v>
      </c>
      <c r="G29" s="17">
        <v>2024.08</v>
      </c>
      <c r="H29" s="22" t="s">
        <v>67</v>
      </c>
      <c r="I29" s="29" t="s">
        <v>84</v>
      </c>
      <c r="J29" s="30">
        <v>5.5</v>
      </c>
      <c r="K29" s="17">
        <v>0</v>
      </c>
      <c r="L29" s="14">
        <f t="shared" si="0"/>
        <v>33.5</v>
      </c>
      <c r="M29" s="15"/>
      <c r="N29" s="35"/>
      <c r="O29" s="30"/>
      <c r="P29" s="17"/>
      <c r="Q29" s="30"/>
      <c r="R29" s="23"/>
      <c r="S29" s="23"/>
      <c r="T29" s="30"/>
      <c r="U29" s="30"/>
      <c r="V29" s="17"/>
      <c r="W29" s="17"/>
      <c r="X29" s="17">
        <f t="shared" si="1"/>
        <v>33.5</v>
      </c>
    </row>
    <row r="30" ht="20.1" customHeight="1" spans="1:24">
      <c r="A30" s="14">
        <v>26</v>
      </c>
      <c r="B30" s="15" t="s">
        <v>85</v>
      </c>
      <c r="C30" s="17" t="s">
        <v>48</v>
      </c>
      <c r="D30" s="17">
        <v>12</v>
      </c>
      <c r="E30" s="17" t="s">
        <v>22</v>
      </c>
      <c r="F30" s="17">
        <v>16</v>
      </c>
      <c r="G30" s="17">
        <v>2022.12</v>
      </c>
      <c r="H30" s="22" t="s">
        <v>45</v>
      </c>
      <c r="I30" s="29" t="s">
        <v>86</v>
      </c>
      <c r="J30" s="30">
        <v>2.5</v>
      </c>
      <c r="K30" s="17">
        <v>0</v>
      </c>
      <c r="L30" s="14">
        <f t="shared" si="0"/>
        <v>32.5</v>
      </c>
      <c r="M30" s="15"/>
      <c r="N30" s="17"/>
      <c r="O30" s="30"/>
      <c r="P30" s="17"/>
      <c r="Q30" s="30"/>
      <c r="R30" s="23"/>
      <c r="S30" s="30"/>
      <c r="T30" s="30"/>
      <c r="U30" s="30"/>
      <c r="V30" s="17"/>
      <c r="W30" s="17"/>
      <c r="X30" s="17">
        <f t="shared" si="1"/>
        <v>32.5</v>
      </c>
    </row>
    <row r="31" ht="20.1" customHeight="1" spans="1:24">
      <c r="A31" s="14">
        <v>27</v>
      </c>
      <c r="B31" s="15" t="s">
        <v>87</v>
      </c>
      <c r="C31" s="17" t="s">
        <v>48</v>
      </c>
      <c r="D31" s="17">
        <v>12</v>
      </c>
      <c r="E31" s="17" t="s">
        <v>22</v>
      </c>
      <c r="F31" s="17">
        <v>16</v>
      </c>
      <c r="G31" s="22" t="s">
        <v>88</v>
      </c>
      <c r="H31" s="22" t="s">
        <v>55</v>
      </c>
      <c r="I31" s="29" t="s">
        <v>89</v>
      </c>
      <c r="J31" s="30">
        <v>3.5</v>
      </c>
      <c r="K31" s="17">
        <v>0</v>
      </c>
      <c r="L31" s="14">
        <f t="shared" si="0"/>
        <v>32.5</v>
      </c>
      <c r="M31" s="15"/>
      <c r="N31" s="35"/>
      <c r="O31" s="30"/>
      <c r="P31" s="17"/>
      <c r="Q31" s="30"/>
      <c r="R31" s="23"/>
      <c r="S31" s="23"/>
      <c r="T31" s="30"/>
      <c r="U31" s="30"/>
      <c r="V31" s="17"/>
      <c r="W31" s="17"/>
      <c r="X31" s="17">
        <f t="shared" si="1"/>
        <v>32.5</v>
      </c>
    </row>
    <row r="32" ht="20.1" customHeight="1" spans="1:24">
      <c r="A32" s="14">
        <v>28</v>
      </c>
      <c r="B32" s="15" t="s">
        <v>90</v>
      </c>
      <c r="C32" s="15" t="s">
        <v>48</v>
      </c>
      <c r="D32" s="15">
        <v>12</v>
      </c>
      <c r="E32" s="17" t="s">
        <v>22</v>
      </c>
      <c r="F32" s="17">
        <v>16</v>
      </c>
      <c r="G32" s="15">
        <v>2023.11</v>
      </c>
      <c r="H32" s="15">
        <v>1</v>
      </c>
      <c r="I32" s="29" t="s">
        <v>91</v>
      </c>
      <c r="J32" s="30">
        <v>3</v>
      </c>
      <c r="K32" s="17">
        <v>0</v>
      </c>
      <c r="L32" s="14">
        <f t="shared" si="0"/>
        <v>32</v>
      </c>
      <c r="M32" s="15"/>
      <c r="N32" s="15"/>
      <c r="O32" s="15"/>
      <c r="P32" s="15"/>
      <c r="Q32" s="15"/>
      <c r="R32" s="15"/>
      <c r="S32" s="15"/>
      <c r="T32" s="30"/>
      <c r="U32" s="30"/>
      <c r="V32" s="15"/>
      <c r="W32" s="15"/>
      <c r="X32" s="17">
        <f t="shared" si="1"/>
        <v>32</v>
      </c>
    </row>
    <row r="33" ht="20.1" customHeight="1" spans="1:24">
      <c r="A33" s="14">
        <v>29</v>
      </c>
      <c r="B33" s="15" t="s">
        <v>92</v>
      </c>
      <c r="C33" s="17" t="s">
        <v>25</v>
      </c>
      <c r="D33" s="17">
        <v>0</v>
      </c>
      <c r="E33" s="17" t="s">
        <v>22</v>
      </c>
      <c r="F33" s="17">
        <v>16</v>
      </c>
      <c r="G33" s="22" t="s">
        <v>88</v>
      </c>
      <c r="H33" s="22" t="s">
        <v>55</v>
      </c>
      <c r="I33" s="29" t="s">
        <v>93</v>
      </c>
      <c r="J33" s="30">
        <v>4</v>
      </c>
      <c r="K33" s="17">
        <v>0</v>
      </c>
      <c r="L33" s="14">
        <f t="shared" si="0"/>
        <v>21</v>
      </c>
      <c r="M33" s="15" t="s">
        <v>94</v>
      </c>
      <c r="N33" s="35" t="s">
        <v>95</v>
      </c>
      <c r="O33" s="30">
        <v>8</v>
      </c>
      <c r="P33" s="17" t="s">
        <v>17</v>
      </c>
      <c r="Q33" s="30">
        <v>12</v>
      </c>
      <c r="R33" s="17">
        <v>2020.05</v>
      </c>
      <c r="S33" s="30">
        <v>5</v>
      </c>
      <c r="T33" s="30" t="s">
        <v>39</v>
      </c>
      <c r="U33" s="30">
        <v>4</v>
      </c>
      <c r="V33" s="17">
        <f>O33+Q33+S33+U33</f>
        <v>29</v>
      </c>
      <c r="W33" s="17">
        <f>V33*0.2</f>
        <v>5.8</v>
      </c>
      <c r="X33" s="17">
        <f t="shared" si="1"/>
        <v>26.8</v>
      </c>
    </row>
    <row r="34" ht="20.1" customHeight="1" spans="1:24">
      <c r="A34" s="14">
        <v>30</v>
      </c>
      <c r="B34" s="15" t="s">
        <v>96</v>
      </c>
      <c r="C34" s="15" t="s">
        <v>95</v>
      </c>
      <c r="D34" s="15">
        <v>8</v>
      </c>
      <c r="E34" s="15" t="s">
        <v>17</v>
      </c>
      <c r="F34" s="17">
        <v>12</v>
      </c>
      <c r="G34" s="15">
        <v>2023.08</v>
      </c>
      <c r="H34" s="15">
        <v>1</v>
      </c>
      <c r="I34" s="29" t="s">
        <v>97</v>
      </c>
      <c r="J34" s="30">
        <v>3.5</v>
      </c>
      <c r="K34" s="17">
        <v>0</v>
      </c>
      <c r="L34" s="14">
        <f t="shared" si="0"/>
        <v>24.5</v>
      </c>
      <c r="M34" s="15"/>
      <c r="N34" s="15"/>
      <c r="O34" s="15"/>
      <c r="P34" s="15"/>
      <c r="Q34" s="15"/>
      <c r="R34" s="15"/>
      <c r="S34" s="15"/>
      <c r="T34" s="30"/>
      <c r="U34" s="30"/>
      <c r="V34" s="15"/>
      <c r="W34" s="15"/>
      <c r="X34" s="17">
        <f t="shared" si="1"/>
        <v>24.5</v>
      </c>
    </row>
    <row r="35" ht="20.1" customHeight="1" spans="1:24">
      <c r="A35" s="14">
        <v>31</v>
      </c>
      <c r="B35" s="15" t="s">
        <v>98</v>
      </c>
      <c r="C35" s="15" t="s">
        <v>95</v>
      </c>
      <c r="D35" s="15">
        <v>8</v>
      </c>
      <c r="E35" s="15" t="s">
        <v>17</v>
      </c>
      <c r="F35" s="17">
        <v>12</v>
      </c>
      <c r="G35" s="15">
        <v>2023.08</v>
      </c>
      <c r="H35" s="15">
        <v>1</v>
      </c>
      <c r="I35" s="29" t="s">
        <v>53</v>
      </c>
      <c r="J35" s="30">
        <v>3.5</v>
      </c>
      <c r="K35" s="17">
        <v>0</v>
      </c>
      <c r="L35" s="14">
        <f t="shared" si="0"/>
        <v>24.5</v>
      </c>
      <c r="M35" s="15"/>
      <c r="N35" s="15"/>
      <c r="O35" s="15"/>
      <c r="P35" s="15"/>
      <c r="Q35" s="15"/>
      <c r="R35" s="15"/>
      <c r="S35" s="15"/>
      <c r="T35" s="30"/>
      <c r="U35" s="30"/>
      <c r="V35" s="15"/>
      <c r="W35" s="15"/>
      <c r="X35" s="17">
        <f t="shared" si="1"/>
        <v>24.5</v>
      </c>
    </row>
    <row r="36" ht="20.1" customHeight="1" spans="1:24">
      <c r="A36" s="14">
        <v>32</v>
      </c>
      <c r="B36" s="15" t="s">
        <v>99</v>
      </c>
      <c r="C36" s="15" t="s">
        <v>95</v>
      </c>
      <c r="D36" s="15">
        <v>8</v>
      </c>
      <c r="E36" s="15" t="s">
        <v>17</v>
      </c>
      <c r="F36" s="17">
        <v>12</v>
      </c>
      <c r="G36" s="15">
        <v>2023.08</v>
      </c>
      <c r="H36" s="15">
        <v>1</v>
      </c>
      <c r="I36" s="29" t="s">
        <v>75</v>
      </c>
      <c r="J36" s="30">
        <v>2.5</v>
      </c>
      <c r="K36" s="17">
        <v>0</v>
      </c>
      <c r="L36" s="14">
        <f t="shared" si="0"/>
        <v>23.5</v>
      </c>
      <c r="M36" s="15"/>
      <c r="N36" s="15"/>
      <c r="O36" s="15"/>
      <c r="P36" s="15"/>
      <c r="Q36" s="15"/>
      <c r="R36" s="15"/>
      <c r="S36" s="15"/>
      <c r="T36" s="30"/>
      <c r="U36" s="30"/>
      <c r="V36" s="15"/>
      <c r="W36" s="15"/>
      <c r="X36" s="17">
        <f t="shared" si="1"/>
        <v>23.5</v>
      </c>
    </row>
    <row r="37" ht="20.1" customHeight="1" spans="1:24">
      <c r="A37" s="14">
        <v>33</v>
      </c>
      <c r="B37" s="15" t="s">
        <v>100</v>
      </c>
      <c r="C37" s="17" t="s">
        <v>25</v>
      </c>
      <c r="D37" s="17">
        <v>0</v>
      </c>
      <c r="E37" s="17" t="s">
        <v>22</v>
      </c>
      <c r="F37" s="17">
        <v>16</v>
      </c>
      <c r="G37" s="23">
        <v>2024.06</v>
      </c>
      <c r="H37" s="22" t="s">
        <v>55</v>
      </c>
      <c r="I37" s="29" t="s">
        <v>101</v>
      </c>
      <c r="J37" s="30">
        <v>6</v>
      </c>
      <c r="K37" s="17">
        <v>0</v>
      </c>
      <c r="L37" s="14">
        <f t="shared" si="0"/>
        <v>23</v>
      </c>
      <c r="M37" s="15"/>
      <c r="N37" s="35"/>
      <c r="O37" s="30"/>
      <c r="P37" s="17"/>
      <c r="Q37" s="30"/>
      <c r="R37" s="23"/>
      <c r="S37" s="30"/>
      <c r="T37" s="30"/>
      <c r="U37" s="30"/>
      <c r="V37" s="17"/>
      <c r="W37" s="17"/>
      <c r="X37" s="17">
        <f t="shared" si="1"/>
        <v>23</v>
      </c>
    </row>
    <row r="38" ht="20.1" customHeight="1" spans="1:24">
      <c r="A38" s="14">
        <v>34</v>
      </c>
      <c r="B38" s="15" t="s">
        <v>102</v>
      </c>
      <c r="C38" s="15" t="s">
        <v>95</v>
      </c>
      <c r="D38" s="15">
        <v>8</v>
      </c>
      <c r="E38" s="15" t="s">
        <v>17</v>
      </c>
      <c r="F38" s="17">
        <v>12</v>
      </c>
      <c r="G38" s="15">
        <v>2023.08</v>
      </c>
      <c r="H38" s="15">
        <v>1</v>
      </c>
      <c r="I38" s="29" t="s">
        <v>103</v>
      </c>
      <c r="J38" s="30">
        <v>2</v>
      </c>
      <c r="K38" s="17">
        <v>0</v>
      </c>
      <c r="L38" s="14">
        <f t="shared" si="0"/>
        <v>23</v>
      </c>
      <c r="M38" s="15"/>
      <c r="N38" s="15"/>
      <c r="O38" s="15"/>
      <c r="P38" s="15"/>
      <c r="Q38" s="15"/>
      <c r="R38" s="15"/>
      <c r="S38" s="15"/>
      <c r="T38" s="30"/>
      <c r="U38" s="30"/>
      <c r="V38" s="15"/>
      <c r="W38" s="15"/>
      <c r="X38" s="17">
        <f t="shared" si="1"/>
        <v>23</v>
      </c>
    </row>
    <row r="39" ht="20.1" customHeight="1" spans="1:24">
      <c r="A39" s="14">
        <v>35</v>
      </c>
      <c r="B39" s="15" t="s">
        <v>104</v>
      </c>
      <c r="C39" s="17" t="s">
        <v>25</v>
      </c>
      <c r="D39" s="17">
        <v>0</v>
      </c>
      <c r="E39" s="17" t="s">
        <v>22</v>
      </c>
      <c r="F39" s="17">
        <v>16</v>
      </c>
      <c r="G39" s="17">
        <v>2023.11</v>
      </c>
      <c r="H39" s="22" t="s">
        <v>55</v>
      </c>
      <c r="I39" s="29" t="s">
        <v>105</v>
      </c>
      <c r="J39" s="30">
        <v>4.5</v>
      </c>
      <c r="K39" s="17">
        <v>0</v>
      </c>
      <c r="L39" s="14">
        <f t="shared" si="0"/>
        <v>21.5</v>
      </c>
      <c r="M39" s="15"/>
      <c r="N39" s="35"/>
      <c r="O39" s="30"/>
      <c r="P39" s="17"/>
      <c r="Q39" s="30"/>
      <c r="R39" s="23"/>
      <c r="S39" s="23"/>
      <c r="T39" s="23"/>
      <c r="U39" s="30"/>
      <c r="V39" s="17"/>
      <c r="W39" s="17"/>
      <c r="X39" s="17">
        <f t="shared" si="1"/>
        <v>21.5</v>
      </c>
    </row>
    <row r="40" ht="20.1" customHeight="1" spans="1:24">
      <c r="A40" s="14">
        <v>36</v>
      </c>
      <c r="B40" s="15" t="s">
        <v>106</v>
      </c>
      <c r="C40" s="15" t="s">
        <v>25</v>
      </c>
      <c r="D40" s="15">
        <v>0</v>
      </c>
      <c r="E40" s="17" t="s">
        <v>22</v>
      </c>
      <c r="F40" s="17">
        <v>16</v>
      </c>
      <c r="G40" s="24" t="s">
        <v>88</v>
      </c>
      <c r="H40" s="15">
        <v>1</v>
      </c>
      <c r="I40" s="29" t="s">
        <v>23</v>
      </c>
      <c r="J40" s="30">
        <v>4</v>
      </c>
      <c r="K40" s="17">
        <v>0</v>
      </c>
      <c r="L40" s="14">
        <f t="shared" si="0"/>
        <v>21</v>
      </c>
      <c r="M40" s="15"/>
      <c r="N40" s="15"/>
      <c r="O40" s="15"/>
      <c r="P40" s="15"/>
      <c r="Q40" s="15"/>
      <c r="R40" s="15"/>
      <c r="S40" s="15"/>
      <c r="T40" s="30"/>
      <c r="U40" s="30"/>
      <c r="V40" s="15"/>
      <c r="W40" s="15"/>
      <c r="X40" s="17">
        <f t="shared" si="1"/>
        <v>21</v>
      </c>
    </row>
    <row r="41" ht="20.1" customHeight="1" spans="1:24">
      <c r="A41" s="14">
        <v>37</v>
      </c>
      <c r="B41" s="15" t="s">
        <v>107</v>
      </c>
      <c r="C41" s="17" t="s">
        <v>25</v>
      </c>
      <c r="D41" s="17">
        <v>0</v>
      </c>
      <c r="E41" s="17" t="s">
        <v>22</v>
      </c>
      <c r="F41" s="17">
        <v>16</v>
      </c>
      <c r="G41" s="17">
        <v>2024.07</v>
      </c>
      <c r="H41" s="22" t="s">
        <v>55</v>
      </c>
      <c r="I41" s="29" t="s">
        <v>89</v>
      </c>
      <c r="J41" s="30">
        <v>3.5</v>
      </c>
      <c r="K41" s="17">
        <v>0</v>
      </c>
      <c r="L41" s="14">
        <f t="shared" si="0"/>
        <v>20.5</v>
      </c>
      <c r="M41" s="15"/>
      <c r="N41" s="35"/>
      <c r="O41" s="30"/>
      <c r="P41" s="17"/>
      <c r="Q41" s="30"/>
      <c r="R41" s="17"/>
      <c r="S41" s="30"/>
      <c r="T41" s="30"/>
      <c r="U41" s="30"/>
      <c r="V41" s="17"/>
      <c r="W41" s="17"/>
      <c r="X41" s="17">
        <f t="shared" si="1"/>
        <v>20.5</v>
      </c>
    </row>
    <row r="42" ht="20.1" customHeight="1" spans="1:24">
      <c r="A42" s="14">
        <v>38</v>
      </c>
      <c r="B42" s="15" t="s">
        <v>108</v>
      </c>
      <c r="C42" s="15" t="s">
        <v>25</v>
      </c>
      <c r="D42" s="15">
        <v>0</v>
      </c>
      <c r="E42" s="15" t="s">
        <v>22</v>
      </c>
      <c r="F42" s="17">
        <v>16</v>
      </c>
      <c r="G42" s="15">
        <v>2024.06</v>
      </c>
      <c r="H42" s="15">
        <v>1</v>
      </c>
      <c r="I42" s="29" t="s">
        <v>97</v>
      </c>
      <c r="J42" s="30">
        <v>3.5</v>
      </c>
      <c r="K42" s="17">
        <v>0</v>
      </c>
      <c r="L42" s="14">
        <f t="shared" si="0"/>
        <v>20.5</v>
      </c>
      <c r="M42" s="15"/>
      <c r="N42" s="15"/>
      <c r="O42" s="15"/>
      <c r="P42" s="15"/>
      <c r="Q42" s="15"/>
      <c r="R42" s="15"/>
      <c r="S42" s="15"/>
      <c r="T42" s="30"/>
      <c r="U42" s="30"/>
      <c r="V42" s="15"/>
      <c r="W42" s="15"/>
      <c r="X42" s="17">
        <f t="shared" si="1"/>
        <v>20.5</v>
      </c>
    </row>
    <row r="43" ht="20.1" customHeight="1" spans="1:24">
      <c r="A43" s="14">
        <v>39</v>
      </c>
      <c r="B43" s="15" t="s">
        <v>109</v>
      </c>
      <c r="C43" s="17" t="s">
        <v>25</v>
      </c>
      <c r="D43" s="17">
        <v>0</v>
      </c>
      <c r="E43" s="17" t="s">
        <v>17</v>
      </c>
      <c r="F43" s="17">
        <v>12</v>
      </c>
      <c r="G43" s="17">
        <v>2024.08</v>
      </c>
      <c r="H43" s="22" t="s">
        <v>67</v>
      </c>
      <c r="I43" s="29" t="s">
        <v>75</v>
      </c>
      <c r="J43" s="30">
        <v>2.5</v>
      </c>
      <c r="K43" s="17">
        <v>0</v>
      </c>
      <c r="L43" s="14">
        <f t="shared" si="0"/>
        <v>14.5</v>
      </c>
      <c r="M43" s="15"/>
      <c r="N43" s="35"/>
      <c r="O43" s="30"/>
      <c r="P43" s="17"/>
      <c r="Q43" s="30"/>
      <c r="R43" s="23"/>
      <c r="S43" s="23"/>
      <c r="T43" s="23"/>
      <c r="U43" s="30"/>
      <c r="V43" s="17"/>
      <c r="W43" s="17"/>
      <c r="X43" s="17">
        <f t="shared" si="1"/>
        <v>14.5</v>
      </c>
    </row>
    <row r="44" ht="20.1" customHeight="1" spans="1:24">
      <c r="A44" s="14">
        <v>40</v>
      </c>
      <c r="B44" s="15" t="s">
        <v>110</v>
      </c>
      <c r="C44" s="17" t="s">
        <v>25</v>
      </c>
      <c r="D44" s="17">
        <v>0</v>
      </c>
      <c r="E44" s="17" t="s">
        <v>17</v>
      </c>
      <c r="F44" s="17">
        <v>12</v>
      </c>
      <c r="G44" s="17">
        <v>2024.08</v>
      </c>
      <c r="H44" s="22" t="s">
        <v>67</v>
      </c>
      <c r="I44" s="29" t="s">
        <v>111</v>
      </c>
      <c r="J44" s="30">
        <v>2</v>
      </c>
      <c r="K44" s="17">
        <v>0</v>
      </c>
      <c r="L44" s="14">
        <f t="shared" si="0"/>
        <v>14</v>
      </c>
      <c r="M44" s="15"/>
      <c r="N44" s="35"/>
      <c r="O44" s="30"/>
      <c r="P44" s="17"/>
      <c r="Q44" s="30"/>
      <c r="R44" s="23"/>
      <c r="S44" s="30"/>
      <c r="T44" s="30"/>
      <c r="U44" s="30"/>
      <c r="V44" s="17"/>
      <c r="W44" s="17"/>
      <c r="X44" s="17">
        <f t="shared" si="1"/>
        <v>14</v>
      </c>
    </row>
    <row r="45" ht="20.1" customHeight="1" spans="1:24">
      <c r="A45" s="14">
        <v>41</v>
      </c>
      <c r="B45" s="15" t="s">
        <v>112</v>
      </c>
      <c r="C45" s="17" t="s">
        <v>25</v>
      </c>
      <c r="D45" s="17">
        <v>0</v>
      </c>
      <c r="E45" s="17" t="s">
        <v>17</v>
      </c>
      <c r="F45" s="17">
        <v>12</v>
      </c>
      <c r="G45" s="17">
        <v>2024.08</v>
      </c>
      <c r="H45" s="22" t="s">
        <v>67</v>
      </c>
      <c r="I45" s="29" t="s">
        <v>111</v>
      </c>
      <c r="J45" s="30">
        <v>2</v>
      </c>
      <c r="K45" s="17">
        <v>0</v>
      </c>
      <c r="L45" s="14">
        <f t="shared" si="0"/>
        <v>14</v>
      </c>
      <c r="M45" s="15"/>
      <c r="N45" s="35"/>
      <c r="O45" s="30"/>
      <c r="P45" s="17"/>
      <c r="Q45" s="30"/>
      <c r="R45" s="23"/>
      <c r="S45" s="30"/>
      <c r="T45" s="30"/>
      <c r="U45" s="30"/>
      <c r="V45" s="17"/>
      <c r="W45" s="17"/>
      <c r="X45" s="17">
        <f t="shared" si="1"/>
        <v>14</v>
      </c>
    </row>
    <row r="46" spans="3:24">
      <c r="C46" s="18"/>
      <c r="D46" s="18"/>
      <c r="E46" s="18"/>
      <c r="F46" s="18"/>
      <c r="G46" s="25"/>
      <c r="H46" s="26"/>
      <c r="I46" s="31"/>
      <c r="J46" s="31"/>
      <c r="K46" s="18"/>
      <c r="X46" s="50"/>
    </row>
    <row r="47" spans="3:24">
      <c r="C47" s="18"/>
      <c r="D47" s="18"/>
      <c r="E47" s="18"/>
      <c r="F47" s="18"/>
      <c r="G47" s="25"/>
      <c r="H47" s="26"/>
      <c r="I47" s="31"/>
      <c r="J47" s="31"/>
      <c r="K47" s="18"/>
      <c r="X47" s="50"/>
    </row>
    <row r="48" spans="3:24">
      <c r="C48" s="18"/>
      <c r="D48" s="18"/>
      <c r="E48" s="18"/>
      <c r="F48" s="18"/>
      <c r="G48" s="25"/>
      <c r="H48" s="26"/>
      <c r="I48" s="31"/>
      <c r="J48" s="31"/>
      <c r="K48" s="18"/>
      <c r="X48" s="50"/>
    </row>
    <row r="49" spans="3:24">
      <c r="C49" s="18"/>
      <c r="D49" s="18"/>
      <c r="E49" s="18"/>
      <c r="F49" s="18"/>
      <c r="G49" s="25"/>
      <c r="H49" s="26"/>
      <c r="I49" s="31"/>
      <c r="J49" s="31"/>
      <c r="K49" s="18"/>
      <c r="X49" s="50"/>
    </row>
    <row r="50" spans="3:11">
      <c r="C50" s="18"/>
      <c r="D50" s="18"/>
      <c r="E50" s="18"/>
      <c r="F50" s="18"/>
      <c r="G50" s="25"/>
      <c r="H50" s="26"/>
      <c r="I50" s="31"/>
      <c r="J50" s="31"/>
      <c r="K50" s="18"/>
    </row>
    <row r="51" spans="3:11">
      <c r="C51" s="18"/>
      <c r="D51" s="18"/>
      <c r="E51" s="18"/>
      <c r="F51" s="18"/>
      <c r="G51" s="25"/>
      <c r="H51" s="26"/>
      <c r="I51" s="31"/>
      <c r="J51" s="31"/>
      <c r="K51" s="18"/>
    </row>
  </sheetData>
  <sortState ref="A5:X45">
    <sortCondition ref="X5:X45" descending="1"/>
  </sortState>
  <mergeCells count="16">
    <mergeCell ref="A1:X1"/>
    <mergeCell ref="A2:X2"/>
    <mergeCell ref="M3:W3"/>
    <mergeCell ref="N4:O4"/>
    <mergeCell ref="P4:Q4"/>
    <mergeCell ref="R4:S4"/>
    <mergeCell ref="T4:U4"/>
    <mergeCell ref="A3:A4"/>
    <mergeCell ref="B3:B4"/>
    <mergeCell ref="K3:K4"/>
    <mergeCell ref="L3:L4"/>
    <mergeCell ref="X3:X4"/>
    <mergeCell ref="C3:D4"/>
    <mergeCell ref="E3:F4"/>
    <mergeCell ref="G3:H4"/>
    <mergeCell ref="I3:J4"/>
  </mergeCells>
  <printOptions horizontalCentered="1" verticalCentered="1"/>
  <pageMargins left="0" right="0" top="0" bottom="0" header="0" footer="0"/>
  <pageSetup paperSize="9" scale="91" orientation="landscape"/>
  <headerFooter/>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申请分值汇总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2006-09-16T08:00:00Z</dcterms:created>
  <dcterms:modified xsi:type="dcterms:W3CDTF">2025-04-22T11:25:50Z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EA901ED3F64B431186DE161E5E05B1BF_13</vt:lpwstr>
  </property>
</Properties>
</file>